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50" windowHeight="122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<sst xmlns="http://schemas.openxmlformats.org/spreadsheetml/2006/main" count="216" uniqueCount="32">
  <si>
    <t>灯箱D65</t>
  </si>
  <si>
    <t>设备</t>
  </si>
  <si>
    <t>LUX</t>
  </si>
  <si>
    <t>CCT</t>
  </si>
  <si>
    <t>LUX误差数值</t>
  </si>
  <si>
    <t>LUX误差百分比</t>
  </si>
  <si>
    <t>CCT误差数值</t>
  </si>
  <si>
    <t>CCT误差百分比</t>
  </si>
  <si>
    <t>CL-200A</t>
  </si>
  <si>
    <t>探头1</t>
  </si>
  <si>
    <t>LUX误差(MAX)</t>
  </si>
  <si>
    <t>探头2</t>
  </si>
  <si>
    <t>LUX误差(MIN)</t>
  </si>
  <si>
    <t>探头3</t>
  </si>
  <si>
    <t>传感器LUX一致性</t>
  </si>
  <si>
    <t>探头4</t>
  </si>
  <si>
    <t>探头5</t>
  </si>
  <si>
    <t>CCT误差(MAX)</t>
  </si>
  <si>
    <t>探头6</t>
  </si>
  <si>
    <t>CCT误差(MIN)</t>
  </si>
  <si>
    <t>探头7</t>
  </si>
  <si>
    <t>传感器CCT一致性</t>
  </si>
  <si>
    <t>探头8</t>
  </si>
  <si>
    <t>探头9</t>
  </si>
  <si>
    <t>灯箱TL84</t>
  </si>
  <si>
    <t>灯箱F</t>
  </si>
  <si>
    <t>暗光环境1</t>
  </si>
  <si>
    <t>有窗帘的室内，较亮</t>
  </si>
  <si>
    <t>非常暗环境</t>
  </si>
  <si>
    <t>非常暗环境，传感器倾斜，朝向光源</t>
  </si>
  <si>
    <t>高亮环境</t>
  </si>
  <si>
    <t>办公照明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</si>
</sst>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10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161925</xdr:colOff>
      <xdr:row>40</xdr:row>
      <xdr:rowOff>170180</xdr:rowOff>
    </xdr:from>
    <xdr:to>
      <xdr:col>13</xdr:col>
      <xdr:colOff>425450</xdr:colOff>
      <xdr:row>48</xdr:row>
      <xdr:rowOff>38100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58680" y="7282180"/>
          <a:ext cx="892175" cy="1290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122555</xdr:colOff>
      <xdr:row>53</xdr:row>
      <xdr:rowOff>142875</xdr:rowOff>
    </xdr:from>
    <xdr:to>
      <xdr:col>13</xdr:col>
      <xdr:colOff>505460</xdr:colOff>
      <xdr:row>62</xdr:row>
      <xdr:rowOff>5715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19310" y="9566275"/>
          <a:ext cx="1011555" cy="146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138430</xdr:colOff>
      <xdr:row>65</xdr:row>
      <xdr:rowOff>147320</xdr:rowOff>
    </xdr:from>
    <xdr:to>
      <xdr:col>14</xdr:col>
      <xdr:colOff>97155</xdr:colOff>
      <xdr:row>76</xdr:row>
      <xdr:rowOff>61595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35185" y="11704320"/>
          <a:ext cx="1216025" cy="187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160020</xdr:colOff>
      <xdr:row>79</xdr:row>
      <xdr:rowOff>119380</xdr:rowOff>
    </xdr:from>
    <xdr:to>
      <xdr:col>13</xdr:col>
      <xdr:colOff>543560</xdr:colOff>
      <xdr:row>87</xdr:row>
      <xdr:rowOff>108585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56775" y="14165580"/>
          <a:ext cx="1012190" cy="141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38100</xdr:colOff>
      <xdr:row>90</xdr:row>
      <xdr:rowOff>149225</xdr:rowOff>
    </xdr:from>
    <xdr:to>
      <xdr:col>15</xdr:col>
      <xdr:colOff>267335</xdr:colOff>
      <xdr:row>100</xdr:row>
      <xdr:rowOff>167640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634855" y="16151225"/>
          <a:ext cx="2115185" cy="1796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182880</xdr:colOff>
      <xdr:row>104</xdr:row>
      <xdr:rowOff>158115</xdr:rowOff>
    </xdr:from>
    <xdr:to>
      <xdr:col>13</xdr:col>
      <xdr:colOff>456565</xdr:colOff>
      <xdr:row>115</xdr:row>
      <xdr:rowOff>118110</xdr:rowOff>
    </xdr:to>
    <xdr:pic>
      <xdr:nvPicPr>
        <xdr:cNvPr id="11" name="图片 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779635" y="18649315"/>
          <a:ext cx="902335" cy="1915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127635</xdr:colOff>
      <xdr:row>2</xdr:row>
      <xdr:rowOff>32385</xdr:rowOff>
    </xdr:from>
    <xdr:to>
      <xdr:col>14</xdr:col>
      <xdr:colOff>500380</xdr:colOff>
      <xdr:row>9</xdr:row>
      <xdr:rowOff>45085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24390" y="387985"/>
          <a:ext cx="1630045" cy="1257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178435</xdr:colOff>
      <xdr:row>14</xdr:row>
      <xdr:rowOff>159385</xdr:rowOff>
    </xdr:from>
    <xdr:to>
      <xdr:col>15</xdr:col>
      <xdr:colOff>84455</xdr:colOff>
      <xdr:row>22</xdr:row>
      <xdr:rowOff>73660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775190" y="2648585"/>
          <a:ext cx="1791970" cy="133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163830</xdr:colOff>
      <xdr:row>27</xdr:row>
      <xdr:rowOff>141605</xdr:rowOff>
    </xdr:from>
    <xdr:to>
      <xdr:col>15</xdr:col>
      <xdr:colOff>266700</xdr:colOff>
      <xdr:row>36</xdr:row>
      <xdr:rowOff>26035</xdr:rowOff>
    </xdr:to>
    <xdr:pic>
      <xdr:nvPicPr>
        <xdr:cNvPr id="4" name="图片 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760585" y="4942205"/>
          <a:ext cx="1988820" cy="14846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5"/>
  <sheetViews>
    <sheetView tabSelected="1" zoomScale="85" zoomScaleNormal="85" topLeftCell="A75" workbookViewId="0">
      <selection activeCell="K107" sqref="K107:K113"/>
    </sheetView>
  </sheetViews>
  <sheetFormatPr defaultColWidth="9" defaultRowHeight="14"/>
  <cols>
    <col min="6" max="6" width="12.3727272727273" customWidth="1"/>
    <col min="7" max="7" width="13.7545454545455" style="1"/>
    <col min="8" max="8" width="13.7545454545455" style="2"/>
    <col min="9" max="9" width="13.7545454545455" style="1"/>
    <col min="11" max="11" width="16" customWidth="1"/>
    <col min="12" max="12" width="13.7545454545455" style="1"/>
  </cols>
  <sheetData>
    <row r="1" spans="1:9">
      <c r="A1" s="3" t="s">
        <v>0</v>
      </c>
      <c r="B1" t="s">
        <v>1</v>
      </c>
      <c r="C1" t="s">
        <v>2</v>
      </c>
      <c r="D1" t="s">
        <v>3</v>
      </c>
      <c r="F1" t="s">
        <v>4</v>
      </c>
      <c r="G1" s="1" t="s">
        <v>5</v>
      </c>
      <c r="H1" s="2" t="s">
        <v>6</v>
      </c>
      <c r="I1" s="1" t="s">
        <v>7</v>
      </c>
    </row>
    <row r="2" spans="1:4">
      <c r="A2" s="3"/>
      <c r="B2" t="s">
        <v>8</v>
      </c>
      <c r="C2">
        <v>2295</v>
      </c>
      <c r="D2">
        <v>6405</v>
      </c>
    </row>
    <row r="3" spans="1:12">
      <c r="A3" s="3"/>
      <c r="B3" t="s">
        <v>9</v>
      </c>
      <c r="C3">
        <v>2288</v>
      </c>
      <c r="D3">
        <v>6408</v>
      </c>
      <c r="F3">
        <f>C3-$C$2</f>
        <v>-7</v>
      </c>
      <c r="G3" s="1">
        <f>F3/$C$2</f>
        <v>-0.00305010893246187</v>
      </c>
      <c r="H3" s="2">
        <f>D3-$D$2</f>
        <v>3</v>
      </c>
      <c r="I3" s="1">
        <f>H3/$D$2</f>
        <v>0.000468384074941452</v>
      </c>
      <c r="K3" t="s">
        <v>10</v>
      </c>
      <c r="L3" s="1">
        <f>MAX(G3:G11)</f>
        <v>0.0701525054466231</v>
      </c>
    </row>
    <row r="4" spans="1:12">
      <c r="A4" s="3"/>
      <c r="B4" t="s">
        <v>11</v>
      </c>
      <c r="C4">
        <v>2262</v>
      </c>
      <c r="D4">
        <v>6313</v>
      </c>
      <c r="F4">
        <f t="shared" ref="F4:F12" si="0">C4-$C$2</f>
        <v>-33</v>
      </c>
      <c r="G4" s="1">
        <f t="shared" ref="G4:G12" si="1">F4/$C$2</f>
        <v>-0.0143790849673203</v>
      </c>
      <c r="H4" s="2">
        <f t="shared" ref="H4:H12" si="2">D4-$D$2</f>
        <v>-92</v>
      </c>
      <c r="I4" s="1">
        <f t="shared" ref="I4:I12" si="3">H4/$D$2</f>
        <v>-0.0143637782982045</v>
      </c>
      <c r="K4" t="s">
        <v>12</v>
      </c>
      <c r="L4" s="1">
        <f>MIN(G3:G11)</f>
        <v>-0.0265795206971678</v>
      </c>
    </row>
    <row r="5" spans="1:12">
      <c r="A5" s="3"/>
      <c r="B5" t="s">
        <v>13</v>
      </c>
      <c r="C5">
        <v>2234</v>
      </c>
      <c r="D5">
        <v>6476</v>
      </c>
      <c r="F5">
        <f t="shared" si="0"/>
        <v>-61</v>
      </c>
      <c r="G5" s="1">
        <f t="shared" si="1"/>
        <v>-0.0265795206971678</v>
      </c>
      <c r="H5" s="2">
        <f t="shared" si="2"/>
        <v>71</v>
      </c>
      <c r="I5" s="1">
        <f t="shared" si="3"/>
        <v>0.0110850897736144</v>
      </c>
      <c r="K5" t="s">
        <v>14</v>
      </c>
      <c r="L5" s="1">
        <f>L3-L4</f>
        <v>0.0967320261437908</v>
      </c>
    </row>
    <row r="6" spans="1:9">
      <c r="A6" s="3"/>
      <c r="B6" t="s">
        <v>15</v>
      </c>
      <c r="C6">
        <v>2306</v>
      </c>
      <c r="D6">
        <v>6382</v>
      </c>
      <c r="F6">
        <f t="shared" si="0"/>
        <v>11</v>
      </c>
      <c r="G6" s="1">
        <f t="shared" si="1"/>
        <v>0.00479302832244009</v>
      </c>
      <c r="H6" s="2">
        <f t="shared" si="2"/>
        <v>-23</v>
      </c>
      <c r="I6" s="1">
        <f t="shared" si="3"/>
        <v>-0.00359094457455113</v>
      </c>
    </row>
    <row r="7" spans="1:12">
      <c r="A7" s="3"/>
      <c r="B7" t="s">
        <v>16</v>
      </c>
      <c r="C7">
        <v>2329</v>
      </c>
      <c r="D7">
        <v>6325</v>
      </c>
      <c r="F7">
        <f t="shared" si="0"/>
        <v>34</v>
      </c>
      <c r="G7" s="1">
        <f t="shared" si="1"/>
        <v>0.0148148148148148</v>
      </c>
      <c r="H7" s="2">
        <f t="shared" si="2"/>
        <v>-80</v>
      </c>
      <c r="I7" s="1">
        <f t="shared" si="3"/>
        <v>-0.0124902419984387</v>
      </c>
      <c r="K7" t="s">
        <v>17</v>
      </c>
      <c r="L7" s="1">
        <f>MAX(I3:I11)</f>
        <v>0.0179547228727557</v>
      </c>
    </row>
    <row r="8" spans="1:12">
      <c r="A8" s="3"/>
      <c r="B8" t="s">
        <v>18</v>
      </c>
      <c r="C8">
        <v>2307</v>
      </c>
      <c r="D8">
        <v>6377</v>
      </c>
      <c r="F8">
        <f t="shared" si="0"/>
        <v>12</v>
      </c>
      <c r="G8" s="1">
        <f t="shared" si="1"/>
        <v>0.00522875816993464</v>
      </c>
      <c r="H8" s="2">
        <f t="shared" si="2"/>
        <v>-28</v>
      </c>
      <c r="I8" s="1">
        <f t="shared" si="3"/>
        <v>-0.00437158469945355</v>
      </c>
      <c r="K8" t="s">
        <v>19</v>
      </c>
      <c r="L8" s="1">
        <f>MIN(I3:I11)</f>
        <v>-0.0143637782982045</v>
      </c>
    </row>
    <row r="9" spans="1:12">
      <c r="A9" s="3"/>
      <c r="B9" t="s">
        <v>20</v>
      </c>
      <c r="C9">
        <v>2339</v>
      </c>
      <c r="D9">
        <v>6488</v>
      </c>
      <c r="F9">
        <f t="shared" si="0"/>
        <v>44</v>
      </c>
      <c r="G9" s="1">
        <f t="shared" si="1"/>
        <v>0.0191721132897603</v>
      </c>
      <c r="H9" s="2">
        <f t="shared" si="2"/>
        <v>83</v>
      </c>
      <c r="I9" s="1">
        <f t="shared" si="3"/>
        <v>0.0129586260733802</v>
      </c>
      <c r="K9" t="s">
        <v>21</v>
      </c>
      <c r="L9" s="1">
        <f>L7-L8</f>
        <v>0.0323185011709602</v>
      </c>
    </row>
    <row r="10" spans="1:9">
      <c r="A10" s="3"/>
      <c r="B10" t="s">
        <v>22</v>
      </c>
      <c r="C10">
        <v>2426</v>
      </c>
      <c r="D10">
        <v>6493</v>
      </c>
      <c r="F10">
        <f t="shared" si="0"/>
        <v>131</v>
      </c>
      <c r="G10" s="1">
        <f t="shared" si="1"/>
        <v>0.0570806100217865</v>
      </c>
      <c r="H10" s="2">
        <f t="shared" si="2"/>
        <v>88</v>
      </c>
      <c r="I10" s="1">
        <f t="shared" si="3"/>
        <v>0.0137392661982826</v>
      </c>
    </row>
    <row r="11" spans="1:9">
      <c r="A11" s="3"/>
      <c r="B11" t="s">
        <v>23</v>
      </c>
      <c r="C11">
        <v>2456</v>
      </c>
      <c r="D11">
        <v>6520</v>
      </c>
      <c r="F11">
        <f t="shared" si="0"/>
        <v>161</v>
      </c>
      <c r="G11" s="1">
        <f t="shared" si="1"/>
        <v>0.0701525054466231</v>
      </c>
      <c r="H11" s="2">
        <f t="shared" si="2"/>
        <v>115</v>
      </c>
      <c r="I11" s="1">
        <f t="shared" si="3"/>
        <v>0.0179547228727557</v>
      </c>
    </row>
    <row r="14" spans="1:9">
      <c r="A14" s="3" t="s">
        <v>24</v>
      </c>
      <c r="B14" t="s">
        <v>1</v>
      </c>
      <c r="C14" t="s">
        <v>2</v>
      </c>
      <c r="D14" t="s">
        <v>3</v>
      </c>
      <c r="F14" t="s">
        <v>4</v>
      </c>
      <c r="G14" s="1" t="s">
        <v>5</v>
      </c>
      <c r="H14" s="2" t="s">
        <v>6</v>
      </c>
      <c r="I14" s="1" t="s">
        <v>7</v>
      </c>
    </row>
    <row r="15" spans="1:4">
      <c r="A15" s="3"/>
      <c r="B15" t="s">
        <v>8</v>
      </c>
      <c r="C15">
        <v>2791</v>
      </c>
      <c r="D15">
        <v>3966</v>
      </c>
    </row>
    <row r="16" spans="1:12">
      <c r="A16" s="3"/>
      <c r="B16" t="s">
        <v>9</v>
      </c>
      <c r="C16">
        <v>2949</v>
      </c>
      <c r="D16">
        <v>3795</v>
      </c>
      <c r="F16">
        <f>C16-$C$15</f>
        <v>158</v>
      </c>
      <c r="G16" s="1">
        <f>F16/$C$15</f>
        <v>0.056610533858832</v>
      </c>
      <c r="H16" s="2">
        <f>D16-$D$15</f>
        <v>-171</v>
      </c>
      <c r="I16" s="1">
        <f>H16/$D$15</f>
        <v>-0.0431164901664145</v>
      </c>
      <c r="K16" t="s">
        <v>10</v>
      </c>
      <c r="L16" s="1">
        <f>MAX(G16:G24)</f>
        <v>0.056610533858832</v>
      </c>
    </row>
    <row r="17" spans="1:12">
      <c r="A17" s="3"/>
      <c r="B17" t="s">
        <v>11</v>
      </c>
      <c r="C17">
        <v>2939</v>
      </c>
      <c r="D17">
        <v>3779</v>
      </c>
      <c r="F17">
        <f t="shared" ref="F17:F24" si="4">C17-$C$15</f>
        <v>148</v>
      </c>
      <c r="G17" s="1">
        <f t="shared" ref="G17:G24" si="5">F17/$C$15</f>
        <v>0.0530275886778932</v>
      </c>
      <c r="H17" s="2">
        <f t="shared" ref="H17:H24" si="6">D17-$D$15</f>
        <v>-187</v>
      </c>
      <c r="I17" s="1">
        <f t="shared" ref="I17:I24" si="7">H17/$D$15</f>
        <v>-0.0471507816439738</v>
      </c>
      <c r="K17" t="s">
        <v>12</v>
      </c>
      <c r="L17" s="1">
        <f>MIN(G16:G24)</f>
        <v>-0.0634181297026156</v>
      </c>
    </row>
    <row r="18" spans="1:12">
      <c r="A18" s="3"/>
      <c r="B18" t="s">
        <v>13</v>
      </c>
      <c r="C18">
        <v>2905</v>
      </c>
      <c r="D18">
        <v>3831</v>
      </c>
      <c r="F18">
        <f t="shared" si="4"/>
        <v>114</v>
      </c>
      <c r="G18" s="1">
        <f t="shared" si="5"/>
        <v>0.0408455750627015</v>
      </c>
      <c r="H18" s="2">
        <f t="shared" si="6"/>
        <v>-135</v>
      </c>
      <c r="I18" s="1">
        <f t="shared" si="7"/>
        <v>-0.0340393343419062</v>
      </c>
      <c r="K18" t="s">
        <v>14</v>
      </c>
      <c r="L18" s="1">
        <f>L16-L17</f>
        <v>0.120028663561448</v>
      </c>
    </row>
    <row r="19" spans="1:9">
      <c r="A19" s="3"/>
      <c r="B19" t="s">
        <v>15</v>
      </c>
      <c r="C19">
        <v>2776</v>
      </c>
      <c r="D19">
        <v>3773</v>
      </c>
      <c r="F19">
        <f t="shared" si="4"/>
        <v>-15</v>
      </c>
      <c r="G19" s="1">
        <f t="shared" si="5"/>
        <v>-0.0053744177714081</v>
      </c>
      <c r="H19" s="2">
        <f t="shared" si="6"/>
        <v>-193</v>
      </c>
      <c r="I19" s="1">
        <f t="shared" si="7"/>
        <v>-0.0486636409480585</v>
      </c>
    </row>
    <row r="20" spans="1:12">
      <c r="A20" s="3"/>
      <c r="B20" t="s">
        <v>16</v>
      </c>
      <c r="C20">
        <v>2802</v>
      </c>
      <c r="D20">
        <v>3754</v>
      </c>
      <c r="F20">
        <f t="shared" si="4"/>
        <v>11</v>
      </c>
      <c r="G20" s="1">
        <f t="shared" si="5"/>
        <v>0.0039412396990326</v>
      </c>
      <c r="H20" s="2">
        <f t="shared" si="6"/>
        <v>-212</v>
      </c>
      <c r="I20" s="1">
        <f t="shared" si="7"/>
        <v>-0.0534543620776601</v>
      </c>
      <c r="K20" t="s">
        <v>17</v>
      </c>
      <c r="L20" s="1">
        <f>MAX(I16:I24)</f>
        <v>-0.0340393343419062</v>
      </c>
    </row>
    <row r="21" spans="1:12">
      <c r="A21" s="3"/>
      <c r="B21" t="s">
        <v>18</v>
      </c>
      <c r="C21">
        <v>2771</v>
      </c>
      <c r="D21">
        <v>3755</v>
      </c>
      <c r="F21">
        <f t="shared" si="4"/>
        <v>-20</v>
      </c>
      <c r="G21" s="1">
        <f t="shared" si="5"/>
        <v>-0.00716589036187746</v>
      </c>
      <c r="H21" s="2">
        <f t="shared" si="6"/>
        <v>-211</v>
      </c>
      <c r="I21" s="1">
        <f t="shared" si="7"/>
        <v>-0.0532022188603127</v>
      </c>
      <c r="K21" t="s">
        <v>19</v>
      </c>
      <c r="L21" s="1">
        <f>MIN(I16:I24)</f>
        <v>-0.0534543620776601</v>
      </c>
    </row>
    <row r="22" spans="1:12">
      <c r="A22" s="3"/>
      <c r="B22" t="s">
        <v>20</v>
      </c>
      <c r="C22">
        <v>2614</v>
      </c>
      <c r="D22">
        <v>3770</v>
      </c>
      <c r="F22">
        <f t="shared" si="4"/>
        <v>-177</v>
      </c>
      <c r="G22" s="1">
        <f t="shared" si="5"/>
        <v>-0.0634181297026156</v>
      </c>
      <c r="H22" s="2">
        <f t="shared" si="6"/>
        <v>-196</v>
      </c>
      <c r="I22" s="1">
        <f t="shared" si="7"/>
        <v>-0.0494200706001009</v>
      </c>
      <c r="K22" t="s">
        <v>21</v>
      </c>
      <c r="L22" s="1">
        <f>L20-L21</f>
        <v>0.0194150277357539</v>
      </c>
    </row>
    <row r="23" spans="1:9">
      <c r="A23" s="3"/>
      <c r="B23" t="s">
        <v>22</v>
      </c>
      <c r="C23">
        <v>2718</v>
      </c>
      <c r="D23">
        <v>3766</v>
      </c>
      <c r="F23">
        <f t="shared" si="4"/>
        <v>-73</v>
      </c>
      <c r="G23" s="1">
        <f t="shared" si="5"/>
        <v>-0.0261554998208527</v>
      </c>
      <c r="H23" s="2">
        <f t="shared" si="6"/>
        <v>-200</v>
      </c>
      <c r="I23" s="1">
        <f t="shared" si="7"/>
        <v>-0.0504286434694907</v>
      </c>
    </row>
    <row r="24" spans="1:9">
      <c r="A24" s="3"/>
      <c r="B24" t="s">
        <v>23</v>
      </c>
      <c r="C24">
        <v>2737</v>
      </c>
      <c r="D24">
        <v>3782</v>
      </c>
      <c r="F24">
        <f t="shared" si="4"/>
        <v>-54</v>
      </c>
      <c r="G24" s="1">
        <f t="shared" si="5"/>
        <v>-0.0193479039770692</v>
      </c>
      <c r="H24" s="2">
        <f t="shared" si="6"/>
        <v>-184</v>
      </c>
      <c r="I24" s="1">
        <f t="shared" si="7"/>
        <v>-0.0463943519919314</v>
      </c>
    </row>
    <row r="27" spans="1:9">
      <c r="A27" s="3" t="s">
        <v>25</v>
      </c>
      <c r="B27" t="s">
        <v>1</v>
      </c>
      <c r="C27" t="s">
        <v>2</v>
      </c>
      <c r="D27" t="s">
        <v>3</v>
      </c>
      <c r="F27" t="s">
        <v>4</v>
      </c>
      <c r="G27" s="1" t="s">
        <v>5</v>
      </c>
      <c r="H27" s="2" t="s">
        <v>6</v>
      </c>
      <c r="I27" s="1" t="s">
        <v>7</v>
      </c>
    </row>
    <row r="28" spans="1:4">
      <c r="A28" s="3"/>
      <c r="B28" t="s">
        <v>8</v>
      </c>
      <c r="C28">
        <v>2228</v>
      </c>
      <c r="D28">
        <v>2740</v>
      </c>
    </row>
    <row r="29" spans="1:12">
      <c r="A29" s="3"/>
      <c r="B29" t="s">
        <v>9</v>
      </c>
      <c r="C29">
        <v>2360</v>
      </c>
      <c r="D29">
        <v>2776</v>
      </c>
      <c r="F29">
        <f>C29-$C$28</f>
        <v>132</v>
      </c>
      <c r="G29" s="1">
        <f>F29/$C$28</f>
        <v>0.059245960502693</v>
      </c>
      <c r="H29" s="2">
        <f t="shared" ref="H29:H37" si="8">D29-$D$28</f>
        <v>36</v>
      </c>
      <c r="I29" s="1">
        <f>H29/$D$28</f>
        <v>0.0131386861313869</v>
      </c>
      <c r="K29" t="s">
        <v>10</v>
      </c>
      <c r="L29" s="1">
        <f>MAX(G29:G37)</f>
        <v>0.059245960502693</v>
      </c>
    </row>
    <row r="30" spans="1:12">
      <c r="A30" s="3"/>
      <c r="B30" t="s">
        <v>11</v>
      </c>
      <c r="C30">
        <v>2336</v>
      </c>
      <c r="D30">
        <v>2754</v>
      </c>
      <c r="F30">
        <f t="shared" ref="F30:F37" si="9">C30-$C$28</f>
        <v>108</v>
      </c>
      <c r="G30" s="1">
        <f t="shared" ref="G30:G37" si="10">F30/$C$28</f>
        <v>0.0484739676840215</v>
      </c>
      <c r="H30" s="2">
        <f t="shared" si="8"/>
        <v>14</v>
      </c>
      <c r="I30" s="1">
        <f t="shared" ref="I30:I37" si="11">H30/$D$28</f>
        <v>0.00510948905109489</v>
      </c>
      <c r="K30" t="s">
        <v>12</v>
      </c>
      <c r="L30" s="1">
        <f>MIN(G29:G37)</f>
        <v>-0.000897666068222621</v>
      </c>
    </row>
    <row r="31" spans="1:12">
      <c r="A31" s="3"/>
      <c r="B31" t="s">
        <v>13</v>
      </c>
      <c r="C31">
        <v>2335</v>
      </c>
      <c r="D31">
        <v>2759</v>
      </c>
      <c r="F31">
        <f t="shared" si="9"/>
        <v>107</v>
      </c>
      <c r="G31" s="1">
        <f t="shared" si="10"/>
        <v>0.0480251346499102</v>
      </c>
      <c r="H31" s="2">
        <f t="shared" si="8"/>
        <v>19</v>
      </c>
      <c r="I31" s="1">
        <f t="shared" si="11"/>
        <v>0.00693430656934307</v>
      </c>
      <c r="K31" t="s">
        <v>14</v>
      </c>
      <c r="L31" s="1">
        <f>L29-L30</f>
        <v>0.0601436265709156</v>
      </c>
    </row>
    <row r="32" spans="1:9">
      <c r="A32" s="3"/>
      <c r="B32" t="s">
        <v>15</v>
      </c>
      <c r="C32">
        <v>2334</v>
      </c>
      <c r="D32">
        <v>2790</v>
      </c>
      <c r="F32">
        <f t="shared" si="9"/>
        <v>106</v>
      </c>
      <c r="G32" s="1">
        <f t="shared" si="10"/>
        <v>0.0475763016157989</v>
      </c>
      <c r="H32" s="2">
        <f t="shared" si="8"/>
        <v>50</v>
      </c>
      <c r="I32" s="1">
        <f t="shared" si="11"/>
        <v>0.0182481751824818</v>
      </c>
    </row>
    <row r="33" spans="1:12">
      <c r="A33" s="3"/>
      <c r="B33" t="s">
        <v>16</v>
      </c>
      <c r="C33">
        <v>2329</v>
      </c>
      <c r="D33">
        <v>2743</v>
      </c>
      <c r="F33">
        <f t="shared" si="9"/>
        <v>101</v>
      </c>
      <c r="G33" s="1">
        <f t="shared" si="10"/>
        <v>0.0453321364452424</v>
      </c>
      <c r="H33" s="2">
        <f t="shared" si="8"/>
        <v>3</v>
      </c>
      <c r="I33" s="1">
        <f t="shared" si="11"/>
        <v>0.00109489051094891</v>
      </c>
      <c r="K33" t="s">
        <v>17</v>
      </c>
      <c r="L33" s="1">
        <f>MAX(I29:I37)</f>
        <v>0.0208029197080292</v>
      </c>
    </row>
    <row r="34" spans="1:12">
      <c r="A34" s="3"/>
      <c r="B34" t="s">
        <v>18</v>
      </c>
      <c r="C34">
        <v>2335</v>
      </c>
      <c r="D34">
        <v>2720</v>
      </c>
      <c r="F34">
        <f t="shared" si="9"/>
        <v>107</v>
      </c>
      <c r="G34" s="1">
        <f t="shared" si="10"/>
        <v>0.0480251346499102</v>
      </c>
      <c r="H34" s="2">
        <f t="shared" si="8"/>
        <v>-20</v>
      </c>
      <c r="I34" s="1">
        <f t="shared" si="11"/>
        <v>-0.0072992700729927</v>
      </c>
      <c r="K34" t="s">
        <v>19</v>
      </c>
      <c r="L34" s="1">
        <f>MIN(I29:I37)</f>
        <v>-0.0208029197080292</v>
      </c>
    </row>
    <row r="35" spans="1:12">
      <c r="A35" s="3"/>
      <c r="B35" t="s">
        <v>20</v>
      </c>
      <c r="C35">
        <v>2226</v>
      </c>
      <c r="D35">
        <v>2683</v>
      </c>
      <c r="F35">
        <f t="shared" si="9"/>
        <v>-2</v>
      </c>
      <c r="G35" s="1">
        <f t="shared" si="10"/>
        <v>-0.000897666068222621</v>
      </c>
      <c r="H35" s="2">
        <f t="shared" si="8"/>
        <v>-57</v>
      </c>
      <c r="I35" s="1">
        <f t="shared" si="11"/>
        <v>-0.0208029197080292</v>
      </c>
      <c r="K35" t="s">
        <v>21</v>
      </c>
      <c r="L35" s="1">
        <f>L33-L34</f>
        <v>0.0416058394160584</v>
      </c>
    </row>
    <row r="36" spans="1:9">
      <c r="A36" s="3"/>
      <c r="B36" t="s">
        <v>22</v>
      </c>
      <c r="C36">
        <v>2330</v>
      </c>
      <c r="D36">
        <v>2797</v>
      </c>
      <c r="F36">
        <f t="shared" si="9"/>
        <v>102</v>
      </c>
      <c r="G36" s="1">
        <f t="shared" si="10"/>
        <v>0.0457809694793537</v>
      </c>
      <c r="H36" s="2">
        <f t="shared" si="8"/>
        <v>57</v>
      </c>
      <c r="I36" s="1">
        <f t="shared" si="11"/>
        <v>0.0208029197080292</v>
      </c>
    </row>
    <row r="37" spans="1:9">
      <c r="A37" s="3"/>
      <c r="B37" t="s">
        <v>23</v>
      </c>
      <c r="C37">
        <v>2343</v>
      </c>
      <c r="D37">
        <v>2782</v>
      </c>
      <c r="F37">
        <f t="shared" si="9"/>
        <v>115</v>
      </c>
      <c r="G37" s="1">
        <f t="shared" si="10"/>
        <v>0.0516157989228007</v>
      </c>
      <c r="H37" s="2">
        <f t="shared" si="8"/>
        <v>42</v>
      </c>
      <c r="I37" s="1">
        <f t="shared" si="11"/>
        <v>0.0153284671532847</v>
      </c>
    </row>
    <row r="40" spans="1:9">
      <c r="A40" s="3" t="s">
        <v>26</v>
      </c>
      <c r="B40" t="s">
        <v>1</v>
      </c>
      <c r="C40" t="s">
        <v>2</v>
      </c>
      <c r="D40" t="s">
        <v>3</v>
      </c>
      <c r="F40" t="s">
        <v>4</v>
      </c>
      <c r="G40" s="1" t="s">
        <v>5</v>
      </c>
      <c r="H40" s="2" t="s">
        <v>6</v>
      </c>
      <c r="I40" s="1" t="s">
        <v>7</v>
      </c>
    </row>
    <row r="41" spans="1:4">
      <c r="A41" s="3"/>
      <c r="B41" t="s">
        <v>8</v>
      </c>
      <c r="C41">
        <v>16.5</v>
      </c>
      <c r="D41">
        <v>5467</v>
      </c>
    </row>
    <row r="42" spans="1:12">
      <c r="A42" s="3"/>
      <c r="B42" t="s">
        <v>9</v>
      </c>
      <c r="C42">
        <v>13</v>
      </c>
      <c r="D42">
        <v>5777</v>
      </c>
      <c r="F42">
        <f>C42-$C$41</f>
        <v>-3.5</v>
      </c>
      <c r="G42" s="1">
        <f>F42/$C$41</f>
        <v>-0.212121212121212</v>
      </c>
      <c r="H42" s="2">
        <f>D42-$D$41</f>
        <v>310</v>
      </c>
      <c r="I42" s="1">
        <f>H42/$D$41</f>
        <v>0.0567038595207609</v>
      </c>
      <c r="K42" t="s">
        <v>10</v>
      </c>
      <c r="L42" s="1">
        <f>MAX(G42:G50)</f>
        <v>-0.151515151515152</v>
      </c>
    </row>
    <row r="43" spans="1:12">
      <c r="A43" s="3"/>
      <c r="B43" t="s">
        <v>11</v>
      </c>
      <c r="C43">
        <v>12</v>
      </c>
      <c r="D43">
        <v>5610</v>
      </c>
      <c r="F43">
        <f t="shared" ref="F43:F50" si="12">C43-$C$41</f>
        <v>-4.5</v>
      </c>
      <c r="G43" s="1">
        <f t="shared" ref="G43:G50" si="13">F43/$C$41</f>
        <v>-0.272727272727273</v>
      </c>
      <c r="H43" s="2">
        <f t="shared" ref="H43:H50" si="14">D43-$D$41</f>
        <v>143</v>
      </c>
      <c r="I43" s="1">
        <f t="shared" ref="I43:I50" si="15">H43/$D$41</f>
        <v>0.0261569416498994</v>
      </c>
      <c r="K43" t="s">
        <v>12</v>
      </c>
      <c r="L43" s="1">
        <f>MIN(G42:G50)</f>
        <v>-0.272727272727273</v>
      </c>
    </row>
    <row r="44" spans="1:12">
      <c r="A44" s="3"/>
      <c r="B44" t="s">
        <v>13</v>
      </c>
      <c r="C44">
        <v>12</v>
      </c>
      <c r="D44">
        <v>5151</v>
      </c>
      <c r="F44">
        <f t="shared" si="12"/>
        <v>-4.5</v>
      </c>
      <c r="G44" s="1">
        <f t="shared" si="13"/>
        <v>-0.272727272727273</v>
      </c>
      <c r="H44" s="2">
        <f t="shared" si="14"/>
        <v>-316</v>
      </c>
      <c r="I44" s="1">
        <f t="shared" si="15"/>
        <v>-0.0578013535760015</v>
      </c>
      <c r="K44" t="s">
        <v>14</v>
      </c>
      <c r="L44" s="1">
        <f>L42-L43</f>
        <v>0.121212121212121</v>
      </c>
    </row>
    <row r="45" spans="1:9">
      <c r="A45" s="3"/>
      <c r="B45" t="s">
        <v>15</v>
      </c>
      <c r="C45">
        <v>13</v>
      </c>
      <c r="D45">
        <v>5859</v>
      </c>
      <c r="F45">
        <f t="shared" si="12"/>
        <v>-3.5</v>
      </c>
      <c r="G45" s="1">
        <f t="shared" si="13"/>
        <v>-0.212121212121212</v>
      </c>
      <c r="H45" s="2">
        <f t="shared" si="14"/>
        <v>392</v>
      </c>
      <c r="I45" s="1">
        <f t="shared" si="15"/>
        <v>0.0717029449423816</v>
      </c>
    </row>
    <row r="46" spans="1:12">
      <c r="A46" s="3"/>
      <c r="B46" t="s">
        <v>16</v>
      </c>
      <c r="C46">
        <v>12</v>
      </c>
      <c r="D46">
        <v>5144</v>
      </c>
      <c r="F46">
        <f t="shared" si="12"/>
        <v>-4.5</v>
      </c>
      <c r="G46" s="1">
        <f t="shared" si="13"/>
        <v>-0.272727272727273</v>
      </c>
      <c r="H46" s="2">
        <f t="shared" si="14"/>
        <v>-323</v>
      </c>
      <c r="I46" s="1">
        <f t="shared" si="15"/>
        <v>-0.0590817633071154</v>
      </c>
      <c r="K46" t="s">
        <v>17</v>
      </c>
      <c r="L46" s="1">
        <f>MAX(I42:I50)</f>
        <v>0.0717029449423816</v>
      </c>
    </row>
    <row r="47" spans="1:12">
      <c r="A47" s="3"/>
      <c r="B47" t="s">
        <v>18</v>
      </c>
      <c r="C47">
        <v>12</v>
      </c>
      <c r="D47">
        <v>5268</v>
      </c>
      <c r="F47">
        <f t="shared" si="12"/>
        <v>-4.5</v>
      </c>
      <c r="G47" s="1">
        <f t="shared" si="13"/>
        <v>-0.272727272727273</v>
      </c>
      <c r="H47" s="2">
        <f t="shared" si="14"/>
        <v>-199</v>
      </c>
      <c r="I47" s="1">
        <f t="shared" si="15"/>
        <v>-0.036400219498811</v>
      </c>
      <c r="K47" t="s">
        <v>19</v>
      </c>
      <c r="L47" s="1">
        <f>MIN(I42:I50)</f>
        <v>-0.0590817633071154</v>
      </c>
    </row>
    <row r="48" spans="1:12">
      <c r="A48" s="3"/>
      <c r="B48" t="s">
        <v>20</v>
      </c>
      <c r="C48">
        <v>13</v>
      </c>
      <c r="D48">
        <v>5605</v>
      </c>
      <c r="F48">
        <f t="shared" si="12"/>
        <v>-3.5</v>
      </c>
      <c r="G48" s="1">
        <f t="shared" si="13"/>
        <v>-0.212121212121212</v>
      </c>
      <c r="H48" s="2">
        <f t="shared" si="14"/>
        <v>138</v>
      </c>
      <c r="I48" s="1">
        <f t="shared" si="15"/>
        <v>0.0252423632705323</v>
      </c>
      <c r="K48" t="s">
        <v>21</v>
      </c>
      <c r="L48" s="1">
        <f>L46-L47</f>
        <v>0.130784708249497</v>
      </c>
    </row>
    <row r="49" spans="1:9">
      <c r="A49" s="3"/>
      <c r="B49" t="s">
        <v>22</v>
      </c>
      <c r="C49">
        <v>14</v>
      </c>
      <c r="D49">
        <v>5489</v>
      </c>
      <c r="F49">
        <f t="shared" si="12"/>
        <v>-2.5</v>
      </c>
      <c r="G49" s="1">
        <f t="shared" si="13"/>
        <v>-0.151515151515152</v>
      </c>
      <c r="H49" s="2">
        <f t="shared" si="14"/>
        <v>22</v>
      </c>
      <c r="I49" s="1">
        <f t="shared" si="15"/>
        <v>0.00402414486921529</v>
      </c>
    </row>
    <row r="50" spans="1:9">
      <c r="A50" s="3"/>
      <c r="B50" t="s">
        <v>23</v>
      </c>
      <c r="C50">
        <v>13</v>
      </c>
      <c r="D50">
        <v>5239</v>
      </c>
      <c r="F50">
        <f t="shared" si="12"/>
        <v>-3.5</v>
      </c>
      <c r="G50" s="1">
        <f t="shared" si="13"/>
        <v>-0.212121212121212</v>
      </c>
      <c r="H50" s="2">
        <f t="shared" si="14"/>
        <v>-228</v>
      </c>
      <c r="I50" s="1">
        <f t="shared" si="15"/>
        <v>-0.0417047740991403</v>
      </c>
    </row>
    <row r="53" spans="1:9">
      <c r="A53" s="4" t="s">
        <v>27</v>
      </c>
      <c r="B53" t="s">
        <v>1</v>
      </c>
      <c r="C53" t="s">
        <v>2</v>
      </c>
      <c r="D53" t="s">
        <v>3</v>
      </c>
      <c r="F53" t="s">
        <v>4</v>
      </c>
      <c r="G53" s="1" t="s">
        <v>5</v>
      </c>
      <c r="H53" s="2" t="s">
        <v>6</v>
      </c>
      <c r="I53" s="1" t="s">
        <v>7</v>
      </c>
    </row>
    <row r="54" spans="1:4">
      <c r="A54" s="4"/>
      <c r="B54" t="s">
        <v>8</v>
      </c>
      <c r="C54">
        <v>301</v>
      </c>
      <c r="D54">
        <v>6277</v>
      </c>
    </row>
    <row r="55" spans="1:12">
      <c r="A55" s="4"/>
      <c r="B55" t="s">
        <v>9</v>
      </c>
      <c r="C55">
        <v>348</v>
      </c>
      <c r="D55">
        <v>6012</v>
      </c>
      <c r="F55">
        <f>C55-$C$54</f>
        <v>47</v>
      </c>
      <c r="G55" s="1">
        <f>F55/$C$54</f>
        <v>0.156146179401993</v>
      </c>
      <c r="H55" s="2">
        <f>D55-$D$54</f>
        <v>-265</v>
      </c>
      <c r="I55" s="1">
        <f>H55/$D$54</f>
        <v>-0.0422176198821093</v>
      </c>
      <c r="K55" t="s">
        <v>10</v>
      </c>
      <c r="L55" s="1">
        <f>MAX(G55:G63)</f>
        <v>0.166112956810631</v>
      </c>
    </row>
    <row r="56" spans="1:12">
      <c r="A56" s="4"/>
      <c r="B56" t="s">
        <v>11</v>
      </c>
      <c r="C56">
        <v>351</v>
      </c>
      <c r="D56">
        <v>6108</v>
      </c>
      <c r="F56">
        <f t="shared" ref="F56:F63" si="16">C56-$C$54</f>
        <v>50</v>
      </c>
      <c r="G56" s="1">
        <f t="shared" ref="G56:G63" si="17">F56/$C$54</f>
        <v>0.166112956810631</v>
      </c>
      <c r="H56" s="2">
        <f t="shared" ref="H56:H63" si="18">D56-$D$54</f>
        <v>-169</v>
      </c>
      <c r="I56" s="1">
        <f t="shared" ref="I56:I63" si="19">H56/$D$54</f>
        <v>-0.0269236896606659</v>
      </c>
      <c r="K56" t="s">
        <v>12</v>
      </c>
      <c r="L56" s="1">
        <f>MIN(G55:G63)</f>
        <v>0.0963455149501661</v>
      </c>
    </row>
    <row r="57" spans="1:12">
      <c r="A57" s="4"/>
      <c r="B57" t="s">
        <v>13</v>
      </c>
      <c r="C57">
        <v>343</v>
      </c>
      <c r="D57">
        <v>6261</v>
      </c>
      <c r="F57">
        <f t="shared" si="16"/>
        <v>42</v>
      </c>
      <c r="G57" s="1">
        <f t="shared" si="17"/>
        <v>0.13953488372093</v>
      </c>
      <c r="H57" s="2">
        <f t="shared" si="18"/>
        <v>-16</v>
      </c>
      <c r="I57" s="1">
        <f t="shared" si="19"/>
        <v>-0.00254898837024056</v>
      </c>
      <c r="K57" t="s">
        <v>14</v>
      </c>
      <c r="L57" s="1">
        <f>L55-L56</f>
        <v>0.0697674418604651</v>
      </c>
    </row>
    <row r="58" spans="1:9">
      <c r="A58" s="4"/>
      <c r="B58" t="s">
        <v>15</v>
      </c>
      <c r="C58">
        <v>343</v>
      </c>
      <c r="D58">
        <v>6038</v>
      </c>
      <c r="F58">
        <f t="shared" si="16"/>
        <v>42</v>
      </c>
      <c r="G58" s="1">
        <f t="shared" si="17"/>
        <v>0.13953488372093</v>
      </c>
      <c r="H58" s="2">
        <f t="shared" si="18"/>
        <v>-239</v>
      </c>
      <c r="I58" s="1">
        <f t="shared" si="19"/>
        <v>-0.0380755137804684</v>
      </c>
    </row>
    <row r="59" spans="1:12">
      <c r="A59" s="4"/>
      <c r="B59" t="s">
        <v>16</v>
      </c>
      <c r="C59">
        <v>337</v>
      </c>
      <c r="D59">
        <v>5991</v>
      </c>
      <c r="F59">
        <f t="shared" si="16"/>
        <v>36</v>
      </c>
      <c r="G59" s="1">
        <f t="shared" si="17"/>
        <v>0.119601328903654</v>
      </c>
      <c r="H59" s="2">
        <f t="shared" si="18"/>
        <v>-286</v>
      </c>
      <c r="I59" s="1">
        <f t="shared" si="19"/>
        <v>-0.04556316711805</v>
      </c>
      <c r="K59" t="s">
        <v>17</v>
      </c>
      <c r="L59" s="1">
        <f>MAX(I55:I63)</f>
        <v>0.00748765333758165</v>
      </c>
    </row>
    <row r="60" spans="1:12">
      <c r="A60" s="4"/>
      <c r="B60" t="s">
        <v>18</v>
      </c>
      <c r="C60">
        <v>337</v>
      </c>
      <c r="D60">
        <v>6216</v>
      </c>
      <c r="F60">
        <f t="shared" si="16"/>
        <v>36</v>
      </c>
      <c r="G60" s="1">
        <f t="shared" si="17"/>
        <v>0.119601328903654</v>
      </c>
      <c r="H60" s="2">
        <f t="shared" si="18"/>
        <v>-61</v>
      </c>
      <c r="I60" s="1">
        <f t="shared" si="19"/>
        <v>-0.00971801816154214</v>
      </c>
      <c r="K60" t="s">
        <v>19</v>
      </c>
      <c r="L60" s="1">
        <f>MIN(I55:I63)</f>
        <v>-0.0548032499601721</v>
      </c>
    </row>
    <row r="61" spans="1:12">
      <c r="A61" s="4"/>
      <c r="B61" t="s">
        <v>20</v>
      </c>
      <c r="C61">
        <v>330</v>
      </c>
      <c r="D61">
        <v>5933</v>
      </c>
      <c r="F61">
        <f t="shared" si="16"/>
        <v>29</v>
      </c>
      <c r="G61" s="1">
        <f t="shared" si="17"/>
        <v>0.0963455149501661</v>
      </c>
      <c r="H61" s="2">
        <f t="shared" si="18"/>
        <v>-344</v>
      </c>
      <c r="I61" s="1">
        <f t="shared" si="19"/>
        <v>-0.0548032499601721</v>
      </c>
      <c r="K61" t="s">
        <v>21</v>
      </c>
      <c r="L61" s="1">
        <f>L59-L60</f>
        <v>0.0622909032977537</v>
      </c>
    </row>
    <row r="62" spans="1:9">
      <c r="A62" s="4"/>
      <c r="B62" t="s">
        <v>22</v>
      </c>
      <c r="C62">
        <v>347</v>
      </c>
      <c r="D62">
        <v>6203</v>
      </c>
      <c r="F62">
        <f t="shared" si="16"/>
        <v>46</v>
      </c>
      <c r="G62" s="1">
        <f t="shared" si="17"/>
        <v>0.152823920265781</v>
      </c>
      <c r="H62" s="2">
        <f t="shared" si="18"/>
        <v>-74</v>
      </c>
      <c r="I62" s="1">
        <f t="shared" si="19"/>
        <v>-0.0117890712123626</v>
      </c>
    </row>
    <row r="63" spans="1:9">
      <c r="A63" s="4"/>
      <c r="B63" t="s">
        <v>23</v>
      </c>
      <c r="C63">
        <v>340</v>
      </c>
      <c r="D63">
        <v>6324</v>
      </c>
      <c r="F63">
        <f t="shared" si="16"/>
        <v>39</v>
      </c>
      <c r="G63" s="1">
        <f t="shared" si="17"/>
        <v>0.129568106312292</v>
      </c>
      <c r="H63" s="2">
        <f t="shared" si="18"/>
        <v>47</v>
      </c>
      <c r="I63" s="1">
        <f t="shared" si="19"/>
        <v>0.00748765333758165</v>
      </c>
    </row>
    <row r="66" spans="1:9">
      <c r="A66" s="4" t="s">
        <v>28</v>
      </c>
      <c r="B66" t="s">
        <v>1</v>
      </c>
      <c r="C66" t="s">
        <v>2</v>
      </c>
      <c r="D66" t="s">
        <v>3</v>
      </c>
      <c r="F66" t="s">
        <v>4</v>
      </c>
      <c r="G66" s="1" t="s">
        <v>5</v>
      </c>
      <c r="H66" s="2" t="s">
        <v>6</v>
      </c>
      <c r="I66" s="1" t="s">
        <v>7</v>
      </c>
    </row>
    <row r="67" spans="1:4">
      <c r="A67" s="4"/>
      <c r="B67" t="s">
        <v>8</v>
      </c>
      <c r="C67">
        <v>6.2</v>
      </c>
      <c r="D67">
        <v>6209</v>
      </c>
    </row>
    <row r="68" spans="1:12">
      <c r="A68" s="4"/>
      <c r="B68" t="s">
        <v>9</v>
      </c>
      <c r="C68">
        <v>5</v>
      </c>
      <c r="D68">
        <v>5180</v>
      </c>
      <c r="F68">
        <f>C68-$C$67</f>
        <v>-1.2</v>
      </c>
      <c r="G68" s="1">
        <f>F68/$C$67</f>
        <v>-0.193548387096774</v>
      </c>
      <c r="H68" s="2">
        <f>D68-$D$67</f>
        <v>-1029</v>
      </c>
      <c r="I68" s="1">
        <f>H68/$D$67</f>
        <v>-0.165727170236753</v>
      </c>
      <c r="K68" t="s">
        <v>10</v>
      </c>
      <c r="L68" s="1">
        <f>MAX(G68:G76)</f>
        <v>-0.193548387096774</v>
      </c>
    </row>
    <row r="69" spans="1:12">
      <c r="A69" s="4"/>
      <c r="B69" t="s">
        <v>11</v>
      </c>
      <c r="C69">
        <v>5</v>
      </c>
      <c r="D69">
        <v>5583</v>
      </c>
      <c r="F69">
        <f t="shared" ref="F69:F76" si="20">C69-$C$67</f>
        <v>-1.2</v>
      </c>
      <c r="G69" s="1">
        <f t="shared" ref="G69:G76" si="21">F69/$C$67</f>
        <v>-0.193548387096774</v>
      </c>
      <c r="H69" s="2">
        <f t="shared" ref="H69:H76" si="22">D69-$D$67</f>
        <v>-626</v>
      </c>
      <c r="I69" s="1">
        <f t="shared" ref="I69:I76" si="23">H69/$D$67</f>
        <v>-0.100821388307296</v>
      </c>
      <c r="K69" t="s">
        <v>12</v>
      </c>
      <c r="L69" s="1">
        <f>MIN(G68:G76)</f>
        <v>-0.193548387096774</v>
      </c>
    </row>
    <row r="70" spans="1:12">
      <c r="A70" s="4"/>
      <c r="B70" t="s">
        <v>13</v>
      </c>
      <c r="C70">
        <v>5</v>
      </c>
      <c r="D70">
        <v>5449</v>
      </c>
      <c r="F70">
        <f t="shared" si="20"/>
        <v>-1.2</v>
      </c>
      <c r="G70" s="1">
        <f t="shared" si="21"/>
        <v>-0.193548387096774</v>
      </c>
      <c r="H70" s="2">
        <f t="shared" si="22"/>
        <v>-760</v>
      </c>
      <c r="I70" s="1">
        <f t="shared" si="23"/>
        <v>-0.122402963440168</v>
      </c>
      <c r="K70" t="s">
        <v>14</v>
      </c>
      <c r="L70" s="1">
        <f>L68-L69</f>
        <v>0</v>
      </c>
    </row>
    <row r="71" spans="1:9">
      <c r="A71" s="4"/>
      <c r="B71" t="s">
        <v>15</v>
      </c>
      <c r="C71">
        <v>5</v>
      </c>
      <c r="D71">
        <v>5053</v>
      </c>
      <c r="F71">
        <f t="shared" si="20"/>
        <v>-1.2</v>
      </c>
      <c r="G71" s="1">
        <f t="shared" si="21"/>
        <v>-0.193548387096774</v>
      </c>
      <c r="H71" s="2">
        <f t="shared" si="22"/>
        <v>-1156</v>
      </c>
      <c r="I71" s="1">
        <f t="shared" si="23"/>
        <v>-0.186181349653728</v>
      </c>
    </row>
    <row r="72" spans="1:12">
      <c r="A72" s="4"/>
      <c r="B72" t="s">
        <v>16</v>
      </c>
      <c r="C72">
        <v>5</v>
      </c>
      <c r="D72">
        <v>5897</v>
      </c>
      <c r="F72">
        <f t="shared" si="20"/>
        <v>-1.2</v>
      </c>
      <c r="G72" s="1">
        <f t="shared" si="21"/>
        <v>-0.193548387096774</v>
      </c>
      <c r="H72" s="2">
        <f t="shared" si="22"/>
        <v>-312</v>
      </c>
      <c r="I72" s="1">
        <f t="shared" si="23"/>
        <v>-0.0502496376228056</v>
      </c>
      <c r="K72" t="s">
        <v>17</v>
      </c>
      <c r="L72" s="1">
        <f>MAX(I68:I76)</f>
        <v>-0.0502496376228056</v>
      </c>
    </row>
    <row r="73" spans="1:12">
      <c r="A73" s="4"/>
      <c r="B73" t="s">
        <v>18</v>
      </c>
      <c r="C73">
        <v>5</v>
      </c>
      <c r="D73">
        <v>4833</v>
      </c>
      <c r="F73">
        <f t="shared" si="20"/>
        <v>-1.2</v>
      </c>
      <c r="G73" s="1">
        <f t="shared" si="21"/>
        <v>-0.193548387096774</v>
      </c>
      <c r="H73" s="2">
        <f t="shared" si="22"/>
        <v>-1376</v>
      </c>
      <c r="I73" s="1">
        <f t="shared" si="23"/>
        <v>-0.22161378643904</v>
      </c>
      <c r="K73" t="s">
        <v>19</v>
      </c>
      <c r="L73" s="1">
        <f>MIN(I68:I76)</f>
        <v>-0.22161378643904</v>
      </c>
    </row>
    <row r="74" spans="1:12">
      <c r="A74" s="4"/>
      <c r="B74" t="s">
        <v>20</v>
      </c>
      <c r="C74">
        <v>5</v>
      </c>
      <c r="D74">
        <v>5796</v>
      </c>
      <c r="F74">
        <f t="shared" si="20"/>
        <v>-1.2</v>
      </c>
      <c r="G74" s="1">
        <f t="shared" si="21"/>
        <v>-0.193548387096774</v>
      </c>
      <c r="H74" s="2">
        <f t="shared" si="22"/>
        <v>-413</v>
      </c>
      <c r="I74" s="1">
        <f t="shared" si="23"/>
        <v>-0.0665163472378805</v>
      </c>
      <c r="K74" t="s">
        <v>21</v>
      </c>
      <c r="L74" s="1">
        <f>L72-L73</f>
        <v>0.171364148816235</v>
      </c>
    </row>
    <row r="75" spans="1:9">
      <c r="A75" s="4"/>
      <c r="B75" t="s">
        <v>22</v>
      </c>
      <c r="C75">
        <v>5</v>
      </c>
      <c r="D75">
        <v>5542</v>
      </c>
      <c r="F75">
        <f t="shared" si="20"/>
        <v>-1.2</v>
      </c>
      <c r="G75" s="1">
        <f t="shared" si="21"/>
        <v>-0.193548387096774</v>
      </c>
      <c r="H75" s="2">
        <f t="shared" si="22"/>
        <v>-667</v>
      </c>
      <c r="I75" s="1">
        <f t="shared" si="23"/>
        <v>-0.107424706071831</v>
      </c>
    </row>
    <row r="76" spans="1:9">
      <c r="A76" s="4"/>
      <c r="B76" t="s">
        <v>23</v>
      </c>
      <c r="C76">
        <v>5</v>
      </c>
      <c r="D76">
        <v>5522</v>
      </c>
      <c r="F76">
        <f t="shared" si="20"/>
        <v>-1.2</v>
      </c>
      <c r="G76" s="1">
        <f t="shared" si="21"/>
        <v>-0.193548387096774</v>
      </c>
      <c r="H76" s="2">
        <f t="shared" si="22"/>
        <v>-687</v>
      </c>
      <c r="I76" s="1">
        <f t="shared" si="23"/>
        <v>-0.110645836688678</v>
      </c>
    </row>
    <row r="79" spans="1:9">
      <c r="A79" s="4" t="s">
        <v>29</v>
      </c>
      <c r="B79" t="s">
        <v>1</v>
      </c>
      <c r="C79" t="s">
        <v>2</v>
      </c>
      <c r="D79" t="s">
        <v>3</v>
      </c>
      <c r="F79" t="s">
        <v>4</v>
      </c>
      <c r="G79" s="1" t="s">
        <v>5</v>
      </c>
      <c r="H79" s="2" t="s">
        <v>6</v>
      </c>
      <c r="I79" s="1" t="s">
        <v>7</v>
      </c>
    </row>
    <row r="80" spans="1:4">
      <c r="A80" s="4"/>
      <c r="B80" t="s">
        <v>8</v>
      </c>
      <c r="C80">
        <v>12.3</v>
      </c>
      <c r="D80">
        <v>6257</v>
      </c>
    </row>
    <row r="81" spans="1:12">
      <c r="A81" s="4"/>
      <c r="B81" t="s">
        <v>9</v>
      </c>
      <c r="C81">
        <v>11</v>
      </c>
      <c r="D81">
        <v>5636</v>
      </c>
      <c r="F81">
        <f t="shared" ref="F81:F89" si="24">C81-$C$80</f>
        <v>-1.3</v>
      </c>
      <c r="G81" s="1">
        <f t="shared" ref="G81:G89" si="25">F81/$C$80</f>
        <v>-0.105691056910569</v>
      </c>
      <c r="H81" s="2">
        <f t="shared" ref="H81:H89" si="26">D81-$D$80</f>
        <v>-621</v>
      </c>
      <c r="I81" s="1">
        <f t="shared" ref="I81:I89" si="27">H81/$D$80</f>
        <v>-0.0992488412977465</v>
      </c>
      <c r="K81" t="s">
        <v>10</v>
      </c>
      <c r="L81" s="1">
        <f>MAX(G81:G89)</f>
        <v>-0.105691056910569</v>
      </c>
    </row>
    <row r="82" spans="1:12">
      <c r="A82" s="4"/>
      <c r="B82" t="s">
        <v>11</v>
      </c>
      <c r="C82">
        <v>11</v>
      </c>
      <c r="D82">
        <v>6051</v>
      </c>
      <c r="F82">
        <f t="shared" si="24"/>
        <v>-1.3</v>
      </c>
      <c r="G82" s="1">
        <f t="shared" si="25"/>
        <v>-0.105691056910569</v>
      </c>
      <c r="H82" s="2">
        <f t="shared" si="26"/>
        <v>-206</v>
      </c>
      <c r="I82" s="1">
        <f t="shared" si="27"/>
        <v>-0.0329231260987694</v>
      </c>
      <c r="K82" t="s">
        <v>12</v>
      </c>
      <c r="L82" s="1">
        <f>MIN(G81:G89)</f>
        <v>-0.186991869918699</v>
      </c>
    </row>
    <row r="83" spans="1:12">
      <c r="A83" s="4"/>
      <c r="B83" t="s">
        <v>13</v>
      </c>
      <c r="C83">
        <v>11</v>
      </c>
      <c r="D83">
        <v>5942</v>
      </c>
      <c r="F83">
        <f t="shared" si="24"/>
        <v>-1.3</v>
      </c>
      <c r="G83" s="1">
        <f t="shared" si="25"/>
        <v>-0.105691056910569</v>
      </c>
      <c r="H83" s="2">
        <f t="shared" si="26"/>
        <v>-315</v>
      </c>
      <c r="I83" s="1">
        <f t="shared" si="27"/>
        <v>-0.0503436151510308</v>
      </c>
      <c r="K83" t="s">
        <v>14</v>
      </c>
      <c r="L83" s="1">
        <f>L81-L82</f>
        <v>0.0813008130081301</v>
      </c>
    </row>
    <row r="84" spans="1:9">
      <c r="A84" s="4"/>
      <c r="B84" t="s">
        <v>15</v>
      </c>
      <c r="C84">
        <v>11</v>
      </c>
      <c r="D84">
        <v>5636</v>
      </c>
      <c r="F84">
        <f t="shared" si="24"/>
        <v>-1.3</v>
      </c>
      <c r="G84" s="1">
        <f t="shared" si="25"/>
        <v>-0.105691056910569</v>
      </c>
      <c r="H84" s="2">
        <f t="shared" si="26"/>
        <v>-621</v>
      </c>
      <c r="I84" s="1">
        <f t="shared" si="27"/>
        <v>-0.0992488412977465</v>
      </c>
    </row>
    <row r="85" spans="1:12">
      <c r="A85" s="4"/>
      <c r="B85" t="s">
        <v>16</v>
      </c>
      <c r="C85">
        <v>11</v>
      </c>
      <c r="D85">
        <v>6051</v>
      </c>
      <c r="F85">
        <f t="shared" si="24"/>
        <v>-1.3</v>
      </c>
      <c r="G85" s="1">
        <f t="shared" si="25"/>
        <v>-0.105691056910569</v>
      </c>
      <c r="H85" s="2">
        <f t="shared" si="26"/>
        <v>-206</v>
      </c>
      <c r="I85" s="1">
        <f t="shared" si="27"/>
        <v>-0.0329231260987694</v>
      </c>
      <c r="K85" t="s">
        <v>17</v>
      </c>
      <c r="L85" s="1">
        <f>MAX(I81:I89)</f>
        <v>-0.0329231260987694</v>
      </c>
    </row>
    <row r="86" spans="1:12">
      <c r="A86" s="4"/>
      <c r="B86" t="s">
        <v>18</v>
      </c>
      <c r="C86">
        <v>11</v>
      </c>
      <c r="D86">
        <v>5942</v>
      </c>
      <c r="F86">
        <f t="shared" si="24"/>
        <v>-1.3</v>
      </c>
      <c r="G86" s="1">
        <f t="shared" si="25"/>
        <v>-0.105691056910569</v>
      </c>
      <c r="H86" s="2">
        <f t="shared" si="26"/>
        <v>-315</v>
      </c>
      <c r="I86" s="1">
        <f t="shared" si="27"/>
        <v>-0.0503436151510308</v>
      </c>
      <c r="K86" t="s">
        <v>19</v>
      </c>
      <c r="L86" s="1">
        <f>MIN(I81:I89)</f>
        <v>-0.0992488412977465</v>
      </c>
    </row>
    <row r="87" spans="1:12">
      <c r="A87" s="4"/>
      <c r="B87" t="s">
        <v>20</v>
      </c>
      <c r="C87">
        <v>11</v>
      </c>
      <c r="D87">
        <v>5837</v>
      </c>
      <c r="F87">
        <f t="shared" si="24"/>
        <v>-1.3</v>
      </c>
      <c r="G87" s="1">
        <f t="shared" si="25"/>
        <v>-0.105691056910569</v>
      </c>
      <c r="H87" s="2">
        <f t="shared" si="26"/>
        <v>-420</v>
      </c>
      <c r="I87" s="1">
        <f t="shared" si="27"/>
        <v>-0.0671248202013745</v>
      </c>
      <c r="K87" t="s">
        <v>21</v>
      </c>
      <c r="L87" s="1">
        <f>L85-L86</f>
        <v>0.0663257151989771</v>
      </c>
    </row>
    <row r="88" spans="1:9">
      <c r="A88" s="4"/>
      <c r="B88" t="s">
        <v>22</v>
      </c>
      <c r="C88">
        <v>11</v>
      </c>
      <c r="D88">
        <v>5896</v>
      </c>
      <c r="F88">
        <f t="shared" si="24"/>
        <v>-1.3</v>
      </c>
      <c r="G88" s="1">
        <f t="shared" si="25"/>
        <v>-0.105691056910569</v>
      </c>
      <c r="H88" s="2">
        <f t="shared" si="26"/>
        <v>-361</v>
      </c>
      <c r="I88" s="1">
        <f t="shared" si="27"/>
        <v>-0.0576953811730861</v>
      </c>
    </row>
    <row r="89" spans="1:9">
      <c r="A89" s="4"/>
      <c r="B89" t="s">
        <v>23</v>
      </c>
      <c r="C89">
        <v>10</v>
      </c>
      <c r="D89">
        <v>6048</v>
      </c>
      <c r="F89">
        <f t="shared" si="24"/>
        <v>-2.3</v>
      </c>
      <c r="G89" s="1">
        <f t="shared" si="25"/>
        <v>-0.186991869918699</v>
      </c>
      <c r="H89" s="2">
        <f t="shared" si="26"/>
        <v>-209</v>
      </c>
      <c r="I89" s="1">
        <f t="shared" si="27"/>
        <v>-0.0334025891002078</v>
      </c>
    </row>
    <row r="92" spans="1:9">
      <c r="A92" s="3" t="s">
        <v>30</v>
      </c>
      <c r="B92" t="s">
        <v>1</v>
      </c>
      <c r="C92" t="s">
        <v>2</v>
      </c>
      <c r="D92" t="s">
        <v>3</v>
      </c>
      <c r="F92" t="s">
        <v>4</v>
      </c>
      <c r="G92" s="1" t="s">
        <v>5</v>
      </c>
      <c r="H92" s="2" t="s">
        <v>6</v>
      </c>
      <c r="I92" s="1" t="s">
        <v>7</v>
      </c>
    </row>
    <row r="93" spans="1:4">
      <c r="A93" s="3"/>
      <c r="B93" t="s">
        <v>8</v>
      </c>
      <c r="C93">
        <v>11600</v>
      </c>
      <c r="D93">
        <v>5755</v>
      </c>
    </row>
    <row r="94" spans="1:12">
      <c r="A94" s="3"/>
      <c r="B94" t="s">
        <v>9</v>
      </c>
      <c r="C94">
        <v>11323</v>
      </c>
      <c r="D94">
        <v>5862</v>
      </c>
      <c r="F94">
        <f>C94-$C$93</f>
        <v>-277</v>
      </c>
      <c r="G94" s="1">
        <f>F94/$C$93</f>
        <v>-0.0238793103448276</v>
      </c>
      <c r="H94" s="2">
        <f>D94-$D$93</f>
        <v>107</v>
      </c>
      <c r="I94" s="1">
        <f>H94/$D$93</f>
        <v>0.0185925282363162</v>
      </c>
      <c r="K94" t="s">
        <v>10</v>
      </c>
      <c r="L94" s="1">
        <f>MAX(G94:G102)</f>
        <v>0.11801724137931</v>
      </c>
    </row>
    <row r="95" spans="1:12">
      <c r="A95" s="3"/>
      <c r="B95" t="s">
        <v>11</v>
      </c>
      <c r="C95">
        <v>11412</v>
      </c>
      <c r="D95">
        <v>5847</v>
      </c>
      <c r="F95">
        <f t="shared" ref="F95:F102" si="28">C95-$C$93</f>
        <v>-188</v>
      </c>
      <c r="G95" s="1">
        <f t="shared" ref="G95:G102" si="29">F95/$C$93</f>
        <v>-0.0162068965517241</v>
      </c>
      <c r="H95" s="2">
        <f t="shared" ref="H95:H102" si="30">D95-$D$93</f>
        <v>92</v>
      </c>
      <c r="I95" s="1">
        <f t="shared" ref="I95:I102" si="31">H95/$D$93</f>
        <v>0.0159860990443093</v>
      </c>
      <c r="K95" t="s">
        <v>12</v>
      </c>
      <c r="L95" s="1">
        <f>MIN(G94:G102)</f>
        <v>-0.0238793103448276</v>
      </c>
    </row>
    <row r="96" spans="1:12">
      <c r="A96" s="3"/>
      <c r="B96" t="s">
        <v>13</v>
      </c>
      <c r="C96">
        <v>11490</v>
      </c>
      <c r="D96">
        <v>5967</v>
      </c>
      <c r="F96">
        <f t="shared" si="28"/>
        <v>-110</v>
      </c>
      <c r="G96" s="1">
        <f t="shared" si="29"/>
        <v>-0.00948275862068966</v>
      </c>
      <c r="H96" s="2">
        <f t="shared" si="30"/>
        <v>212</v>
      </c>
      <c r="I96" s="1">
        <f t="shared" si="31"/>
        <v>0.0368375325803649</v>
      </c>
      <c r="K96" t="s">
        <v>14</v>
      </c>
      <c r="L96" s="1">
        <f>L94-L95</f>
        <v>0.141896551724138</v>
      </c>
    </row>
    <row r="97" spans="1:9">
      <c r="A97" s="3"/>
      <c r="B97" t="s">
        <v>15</v>
      </c>
      <c r="C97">
        <v>11910</v>
      </c>
      <c r="D97">
        <v>5845</v>
      </c>
      <c r="F97">
        <f t="shared" si="28"/>
        <v>310</v>
      </c>
      <c r="G97" s="1">
        <f t="shared" si="29"/>
        <v>0.0267241379310345</v>
      </c>
      <c r="H97" s="2">
        <f t="shared" si="30"/>
        <v>90</v>
      </c>
      <c r="I97" s="1">
        <f t="shared" si="31"/>
        <v>0.0156385751520417</v>
      </c>
    </row>
    <row r="98" spans="1:12">
      <c r="A98" s="3"/>
      <c r="B98" t="s">
        <v>16</v>
      </c>
      <c r="C98">
        <v>11729</v>
      </c>
      <c r="D98">
        <v>5836</v>
      </c>
      <c r="F98">
        <f t="shared" si="28"/>
        <v>129</v>
      </c>
      <c r="G98" s="1">
        <f t="shared" si="29"/>
        <v>0.0111206896551724</v>
      </c>
      <c r="H98" s="2">
        <f t="shared" si="30"/>
        <v>81</v>
      </c>
      <c r="I98" s="1">
        <f t="shared" si="31"/>
        <v>0.0140747176368375</v>
      </c>
      <c r="K98" t="s">
        <v>17</v>
      </c>
      <c r="L98" s="1">
        <f>MAX(I94:I102)</f>
        <v>0.0368375325803649</v>
      </c>
    </row>
    <row r="99" spans="1:12">
      <c r="A99" s="3"/>
      <c r="B99" t="s">
        <v>18</v>
      </c>
      <c r="C99">
        <v>11793</v>
      </c>
      <c r="D99">
        <v>5825</v>
      </c>
      <c r="F99">
        <f t="shared" si="28"/>
        <v>193</v>
      </c>
      <c r="G99" s="1">
        <f t="shared" si="29"/>
        <v>0.0166379310344828</v>
      </c>
      <c r="H99" s="2">
        <f t="shared" si="30"/>
        <v>70</v>
      </c>
      <c r="I99" s="1">
        <f t="shared" si="31"/>
        <v>0.0121633362293658</v>
      </c>
      <c r="K99" t="s">
        <v>19</v>
      </c>
      <c r="L99" s="1">
        <f>MIN(I94:I102)</f>
        <v>0.0121633362293658</v>
      </c>
    </row>
    <row r="100" spans="1:12">
      <c r="A100" s="3"/>
      <c r="B100" t="s">
        <v>20</v>
      </c>
      <c r="C100">
        <v>12969</v>
      </c>
      <c r="D100">
        <v>5854</v>
      </c>
      <c r="F100">
        <f t="shared" si="28"/>
        <v>1369</v>
      </c>
      <c r="G100" s="1">
        <f t="shared" si="29"/>
        <v>0.11801724137931</v>
      </c>
      <c r="H100" s="2">
        <f t="shared" si="30"/>
        <v>99</v>
      </c>
      <c r="I100" s="1">
        <f t="shared" si="31"/>
        <v>0.0172024326672459</v>
      </c>
      <c r="K100" t="s">
        <v>21</v>
      </c>
      <c r="L100" s="1">
        <f>L98-L99</f>
        <v>0.0246741963509991</v>
      </c>
    </row>
    <row r="101" spans="1:9">
      <c r="A101" s="3"/>
      <c r="B101" t="s">
        <v>22</v>
      </c>
      <c r="C101">
        <v>12333</v>
      </c>
      <c r="D101">
        <v>5943</v>
      </c>
      <c r="F101">
        <f t="shared" si="28"/>
        <v>733</v>
      </c>
      <c r="G101" s="1">
        <f t="shared" si="29"/>
        <v>0.0631896551724138</v>
      </c>
      <c r="H101" s="2">
        <f t="shared" si="30"/>
        <v>188</v>
      </c>
      <c r="I101" s="1">
        <f t="shared" si="31"/>
        <v>0.0326672458731538</v>
      </c>
    </row>
    <row r="102" spans="1:9">
      <c r="A102" s="3"/>
      <c r="B102" t="s">
        <v>23</v>
      </c>
      <c r="C102">
        <v>11774</v>
      </c>
      <c r="D102">
        <v>5830</v>
      </c>
      <c r="F102">
        <f t="shared" si="28"/>
        <v>174</v>
      </c>
      <c r="G102" s="1">
        <f t="shared" si="29"/>
        <v>0.015</v>
      </c>
      <c r="H102" s="2">
        <f t="shared" si="30"/>
        <v>75</v>
      </c>
      <c r="I102" s="1">
        <f t="shared" si="31"/>
        <v>0.0130321459600348</v>
      </c>
    </row>
    <row r="105" spans="1:9">
      <c r="A105" s="3" t="s">
        <v>31</v>
      </c>
      <c r="B105" t="s">
        <v>1</v>
      </c>
      <c r="C105" t="s">
        <v>2</v>
      </c>
      <c r="D105" t="s">
        <v>3</v>
      </c>
      <c r="F105" t="s">
        <v>4</v>
      </c>
      <c r="G105" s="1" t="s">
        <v>5</v>
      </c>
      <c r="H105" s="2" t="s">
        <v>6</v>
      </c>
      <c r="I105" s="1" t="s">
        <v>7</v>
      </c>
    </row>
    <row r="106" spans="1:4">
      <c r="A106" s="3"/>
      <c r="B106" t="s">
        <v>8</v>
      </c>
      <c r="C106">
        <v>314.6</v>
      </c>
      <c r="D106">
        <v>6441</v>
      </c>
    </row>
    <row r="107" spans="1:12">
      <c r="A107" s="3"/>
      <c r="B107" t="s">
        <v>9</v>
      </c>
      <c r="C107">
        <v>332</v>
      </c>
      <c r="D107">
        <v>6167</v>
      </c>
      <c r="F107">
        <f>C107-$C$106</f>
        <v>17.4</v>
      </c>
      <c r="G107" s="1">
        <f>F107/$C$106</f>
        <v>0.0553083280356007</v>
      </c>
      <c r="H107" s="2">
        <f>D107-$D$106</f>
        <v>-274</v>
      </c>
      <c r="I107" s="1">
        <f>H107/$D$106</f>
        <v>-0.0425399782642447</v>
      </c>
      <c r="K107" t="s">
        <v>10</v>
      </c>
      <c r="L107" s="1">
        <f>MAX(G107:G115)</f>
        <v>0.0553083280356007</v>
      </c>
    </row>
    <row r="108" spans="1:12">
      <c r="A108" s="3"/>
      <c r="B108" t="s">
        <v>11</v>
      </c>
      <c r="C108">
        <v>330</v>
      </c>
      <c r="D108">
        <v>6236</v>
      </c>
      <c r="F108">
        <f t="shared" ref="F108:F115" si="32">C108-$C$106</f>
        <v>15.4</v>
      </c>
      <c r="G108" s="1">
        <f t="shared" ref="G108:G115" si="33">F108/$C$106</f>
        <v>0.0489510489510489</v>
      </c>
      <c r="H108" s="2">
        <f t="shared" ref="H108:H115" si="34">D108-$D$106</f>
        <v>-205</v>
      </c>
      <c r="I108" s="1">
        <f t="shared" ref="I108:I115" si="35">H108/$D$106</f>
        <v>-0.031827356000621</v>
      </c>
      <c r="K108" t="s">
        <v>12</v>
      </c>
      <c r="L108" s="1">
        <f>MIN(G107:G115)</f>
        <v>0.0267005721551175</v>
      </c>
    </row>
    <row r="109" spans="1:12">
      <c r="A109" s="3"/>
      <c r="B109" t="s">
        <v>13</v>
      </c>
      <c r="C109">
        <v>328</v>
      </c>
      <c r="D109">
        <v>6306</v>
      </c>
      <c r="F109">
        <f t="shared" si="32"/>
        <v>13.4</v>
      </c>
      <c r="G109" s="1">
        <f t="shared" si="33"/>
        <v>0.0425937698664971</v>
      </c>
      <c r="H109" s="2">
        <f t="shared" si="34"/>
        <v>-135</v>
      </c>
      <c r="I109" s="1">
        <f t="shared" si="35"/>
        <v>-0.0209594783418724</v>
      </c>
      <c r="K109" t="s">
        <v>14</v>
      </c>
      <c r="L109" s="1">
        <f>L107-L108</f>
        <v>0.0286077558804832</v>
      </c>
    </row>
    <row r="110" spans="1:9">
      <c r="A110" s="3"/>
      <c r="B110" t="s">
        <v>15</v>
      </c>
      <c r="C110">
        <v>326</v>
      </c>
      <c r="D110">
        <v>6130</v>
      </c>
      <c r="F110">
        <f t="shared" si="32"/>
        <v>11.4</v>
      </c>
      <c r="G110" s="1">
        <f t="shared" si="33"/>
        <v>0.0362364907819453</v>
      </c>
      <c r="H110" s="2">
        <f t="shared" si="34"/>
        <v>-311</v>
      </c>
      <c r="I110" s="1">
        <f t="shared" si="35"/>
        <v>-0.048284427883869</v>
      </c>
    </row>
    <row r="111" spans="1:12">
      <c r="A111" s="3"/>
      <c r="B111" t="s">
        <v>16</v>
      </c>
      <c r="C111">
        <v>327</v>
      </c>
      <c r="D111">
        <v>6124</v>
      </c>
      <c r="F111">
        <f t="shared" si="32"/>
        <v>12.4</v>
      </c>
      <c r="G111" s="1">
        <f t="shared" si="33"/>
        <v>0.0394151303242212</v>
      </c>
      <c r="H111" s="2">
        <f t="shared" si="34"/>
        <v>-317</v>
      </c>
      <c r="I111" s="1">
        <f t="shared" si="35"/>
        <v>-0.0492159602546188</v>
      </c>
      <c r="K111" t="s">
        <v>17</v>
      </c>
      <c r="L111" s="1">
        <f>MAX(I107:I115)</f>
        <v>-0.00916006831237385</v>
      </c>
    </row>
    <row r="112" spans="1:12">
      <c r="A112" s="3"/>
      <c r="B112" t="s">
        <v>18</v>
      </c>
      <c r="C112">
        <v>323</v>
      </c>
      <c r="D112">
        <v>6382</v>
      </c>
      <c r="F112">
        <f t="shared" si="32"/>
        <v>8.39999999999998</v>
      </c>
      <c r="G112" s="1">
        <f t="shared" si="33"/>
        <v>0.0267005721551175</v>
      </c>
      <c r="H112" s="2">
        <f t="shared" si="34"/>
        <v>-59</v>
      </c>
      <c r="I112" s="1">
        <f t="shared" si="35"/>
        <v>-0.00916006831237385</v>
      </c>
      <c r="K112" t="s">
        <v>19</v>
      </c>
      <c r="L112" s="1">
        <f>MIN(I107:I115)</f>
        <v>-0.0492159602546188</v>
      </c>
    </row>
    <row r="113" spans="1:12">
      <c r="A113" s="3"/>
      <c r="B113" t="s">
        <v>20</v>
      </c>
      <c r="C113">
        <v>326</v>
      </c>
      <c r="D113">
        <v>6130</v>
      </c>
      <c r="F113">
        <f t="shared" si="32"/>
        <v>11.4</v>
      </c>
      <c r="G113" s="1">
        <f t="shared" si="33"/>
        <v>0.0362364907819453</v>
      </c>
      <c r="H113" s="2">
        <f t="shared" si="34"/>
        <v>-311</v>
      </c>
      <c r="I113" s="1">
        <f t="shared" si="35"/>
        <v>-0.048284427883869</v>
      </c>
      <c r="K113" t="s">
        <v>21</v>
      </c>
      <c r="L113" s="1">
        <f>L111-L112</f>
        <v>0.040055891942245</v>
      </c>
    </row>
    <row r="114" spans="1:9">
      <c r="A114" s="3"/>
      <c r="B114" t="s">
        <v>22</v>
      </c>
      <c r="C114">
        <v>327</v>
      </c>
      <c r="D114">
        <v>6124</v>
      </c>
      <c r="F114">
        <f t="shared" si="32"/>
        <v>12.4</v>
      </c>
      <c r="G114" s="1">
        <f t="shared" si="33"/>
        <v>0.0394151303242212</v>
      </c>
      <c r="H114" s="2">
        <f t="shared" si="34"/>
        <v>-317</v>
      </c>
      <c r="I114" s="1">
        <f t="shared" si="35"/>
        <v>-0.0492159602546188</v>
      </c>
    </row>
    <row r="115" spans="1:9">
      <c r="A115" s="3"/>
      <c r="B115" t="s">
        <v>23</v>
      </c>
      <c r="C115">
        <v>323</v>
      </c>
      <c r="D115">
        <v>6382</v>
      </c>
      <c r="F115">
        <f t="shared" si="32"/>
        <v>8.39999999999998</v>
      </c>
      <c r="G115" s="1">
        <f t="shared" si="33"/>
        <v>0.0267005721551175</v>
      </c>
      <c r="H115" s="2">
        <f t="shared" si="34"/>
        <v>-59</v>
      </c>
      <c r="I115" s="1">
        <f t="shared" si="35"/>
        <v>-0.00916006831237385</v>
      </c>
    </row>
  </sheetData>
  <mergeCells count="9">
    <mergeCell ref="A1:A11"/>
    <mergeCell ref="A14:A24"/>
    <mergeCell ref="A27:A37"/>
    <mergeCell ref="A40:A50"/>
    <mergeCell ref="A53:A63"/>
    <mergeCell ref="A66:A76"/>
    <mergeCell ref="A79:A89"/>
    <mergeCell ref="A92:A102"/>
    <mergeCell ref="A105:A11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哑</cp:lastModifiedBy>
  <dcterms:created xsi:type="dcterms:W3CDTF">2023-07-27T09:04:00Z</dcterms:created>
  <dcterms:modified xsi:type="dcterms:W3CDTF">2024-06-17T06:12:13Z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DD0F1A5F70924D40ABD666E545D38E7E</vt:lpwstr>
  </property>
  <property fmtid="{D5CDD505-2E9C-101B-9397-08002B2CF9AE}" pid="3" name="KSOProductBuildVer">
    <vt:lpwstr>2052-12.1.0.16929</vt:lpwstr>
  </property>
</Properties>
</file>